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smi\Documents\Sport\Cricket\2022\"/>
    </mc:Choice>
  </mc:AlternateContent>
  <xr:revisionPtr revIDLastSave="0" documentId="8_{0B7FAAFE-2935-45B5-83CC-1F2869FB17D4}" xr6:coauthVersionLast="47" xr6:coauthVersionMax="47" xr10:uidLastSave="{00000000-0000-0000-0000-000000000000}"/>
  <bookViews>
    <workbookView xWindow="1335" yWindow="750" windowWidth="19155" windowHeight="10770" xr2:uid="{4AD457EB-B779-4DC6-A7EE-CF0F51031F3D}"/>
  </bookViews>
  <sheets>
    <sheet name="Sheet1" sheetId="1" r:id="rId1"/>
  </sheets>
  <definedNames>
    <definedName name="_xlnm.Print_Area" localSheetId="0">Sheet1!$A$1:$M$43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" l="1"/>
  <c r="I22" i="1"/>
  <c r="H22" i="1"/>
  <c r="J31" i="1"/>
  <c r="J25" i="1"/>
  <c r="I25" i="1"/>
  <c r="H25" i="1"/>
  <c r="J26" i="1"/>
  <c r="I26" i="1"/>
  <c r="H26" i="1"/>
  <c r="J20" i="1"/>
  <c r="I20" i="1"/>
  <c r="H20" i="1"/>
  <c r="J40" i="1"/>
  <c r="J38" i="1"/>
  <c r="J14" i="1"/>
  <c r="J37" i="1"/>
  <c r="J22" i="1"/>
  <c r="J15" i="1"/>
  <c r="J19" i="1"/>
  <c r="J36" i="1"/>
  <c r="J30" i="1"/>
  <c r="J35" i="1"/>
  <c r="I14" i="1"/>
  <c r="I15" i="1"/>
  <c r="I19" i="1"/>
  <c r="I30" i="1"/>
  <c r="I21" i="1"/>
  <c r="H14" i="1"/>
  <c r="H15" i="1"/>
  <c r="H19" i="1"/>
  <c r="H30" i="1"/>
  <c r="H27" i="1"/>
  <c r="H21" i="1"/>
  <c r="H29" i="1"/>
  <c r="J29" i="1"/>
  <c r="I29" i="1"/>
  <c r="H6" i="1"/>
  <c r="J27" i="1"/>
  <c r="I27" i="1"/>
  <c r="J6" i="1"/>
  <c r="I6" i="1"/>
  <c r="J21" i="1"/>
  <c r="J12" i="1"/>
  <c r="I12" i="1"/>
  <c r="H12" i="1"/>
  <c r="J23" i="1"/>
  <c r="I23" i="1"/>
  <c r="H23" i="1"/>
  <c r="I24" i="1"/>
  <c r="I17" i="1"/>
  <c r="H24" i="1"/>
  <c r="H17" i="1"/>
  <c r="J13" i="1"/>
  <c r="I13" i="1"/>
  <c r="H13" i="1"/>
  <c r="H18" i="1"/>
  <c r="H8" i="1"/>
  <c r="H10" i="1"/>
  <c r="H11" i="1"/>
  <c r="H7" i="1"/>
  <c r="H28" i="1"/>
  <c r="H9" i="1"/>
  <c r="H5" i="1"/>
  <c r="H16" i="1"/>
  <c r="J34" i="1"/>
  <c r="J10" i="1"/>
  <c r="J33" i="1"/>
  <c r="J8" i="1"/>
  <c r="J17" i="1"/>
  <c r="J7" i="1"/>
  <c r="J32" i="1"/>
  <c r="J16" i="1"/>
  <c r="J28" i="1"/>
  <c r="J18" i="1"/>
  <c r="J11" i="1"/>
  <c r="J5" i="1"/>
  <c r="J24" i="1"/>
  <c r="J9" i="1"/>
  <c r="I10" i="1"/>
  <c r="I8" i="1"/>
  <c r="I7" i="1"/>
  <c r="I16" i="1"/>
  <c r="I28" i="1"/>
  <c r="I18" i="1"/>
  <c r="I11" i="1"/>
  <c r="I5" i="1"/>
  <c r="I9" i="1"/>
  <c r="K22" i="1" l="1"/>
  <c r="K25" i="1"/>
  <c r="K20" i="1"/>
  <c r="K26" i="1"/>
  <c r="K14" i="1"/>
  <c r="K19" i="1"/>
  <c r="K30" i="1"/>
  <c r="K21" i="1"/>
  <c r="K15" i="1"/>
  <c r="K27" i="1"/>
  <c r="K6" i="1"/>
  <c r="K29" i="1"/>
  <c r="K23" i="1"/>
  <c r="K12" i="1"/>
  <c r="K17" i="1"/>
  <c r="K13" i="1"/>
  <c r="K24" i="1"/>
  <c r="K18" i="1"/>
  <c r="K10" i="1"/>
  <c r="K9" i="1"/>
  <c r="K11" i="1"/>
  <c r="K5" i="1"/>
  <c r="K28" i="1"/>
  <c r="K16" i="1"/>
  <c r="K7" i="1"/>
  <c r="K8" i="1"/>
</calcChain>
</file>

<file path=xl/sharedStrings.xml><?xml version="1.0" encoding="utf-8"?>
<sst xmlns="http://schemas.openxmlformats.org/spreadsheetml/2006/main" count="143" uniqueCount="106">
  <si>
    <t>AVERAGE</t>
  </si>
  <si>
    <t>NAME</t>
  </si>
  <si>
    <t>MATCHES</t>
  </si>
  <si>
    <t>RUNS</t>
  </si>
  <si>
    <t>RORY PETERSON</t>
  </si>
  <si>
    <t>JOHNNY MAYNARD</t>
  </si>
  <si>
    <t>KEITH DAVEY ©</t>
  </si>
  <si>
    <t>ANDY CLARK</t>
  </si>
  <si>
    <t>OVERS</t>
  </si>
  <si>
    <t>MAIDENS</t>
  </si>
  <si>
    <t>CONCEDED</t>
  </si>
  <si>
    <t>STRIKE</t>
  </si>
  <si>
    <t>RATE</t>
  </si>
  <si>
    <t>ECONOMY</t>
  </si>
  <si>
    <t>BEST</t>
  </si>
  <si>
    <t>BOWLING</t>
  </si>
  <si>
    <t>MIKE MAYNARD</t>
  </si>
  <si>
    <t>WICKETS</t>
  </si>
  <si>
    <t>COMBINED</t>
  </si>
  <si>
    <t>BWL RATE</t>
  </si>
  <si>
    <t>TOM BROUGHTON</t>
  </si>
  <si>
    <t>WILLEM VAN NIEKERK</t>
  </si>
  <si>
    <t>BEN GOTTESMAN</t>
  </si>
  <si>
    <t>JOHN STRUDWICK</t>
  </si>
  <si>
    <t>VINNIE SMITH</t>
  </si>
  <si>
    <t>MATT HILL</t>
  </si>
  <si>
    <t>DAVE MCCLEAN</t>
  </si>
  <si>
    <t>ANDY PINE</t>
  </si>
  <si>
    <t>WILL PARKER</t>
  </si>
  <si>
    <t>RUNS/W</t>
  </si>
  <si>
    <t>BALLS/W</t>
  </si>
  <si>
    <t>RUNS/OVR</t>
  </si>
  <si>
    <t>COMBO</t>
  </si>
  <si>
    <t>3/(1/A+1/S+1/E)</t>
  </si>
  <si>
    <t>(OVERS)</t>
  </si>
  <si>
    <t>Minimum 5 matches to count towards End of Season Awards</t>
  </si>
  <si>
    <t>SIMON SCULLY-HORNER</t>
  </si>
  <si>
    <t>2-5 (2)</t>
  </si>
  <si>
    <t>VIVAAN</t>
  </si>
  <si>
    <t>1-8 (2)</t>
  </si>
  <si>
    <t>CHIDHAM &amp; HAMBROOK CC BOWLING AVERAGES 2022</t>
  </si>
  <si>
    <t>bosham</t>
  </si>
  <si>
    <t>GURSAANT</t>
  </si>
  <si>
    <t>1-12 (2)</t>
  </si>
  <si>
    <t>BEN CUMMINGS</t>
  </si>
  <si>
    <t>0-8 (1)</t>
  </si>
  <si>
    <t>0-22 (4)</t>
  </si>
  <si>
    <t>LAVANT</t>
  </si>
  <si>
    <t>BUDGIE</t>
  </si>
  <si>
    <t>2-35 (4)</t>
  </si>
  <si>
    <t>0-12 (2)</t>
  </si>
  <si>
    <t>IZAAK</t>
  </si>
  <si>
    <t>100 GAME</t>
  </si>
  <si>
    <t>JASON BURT</t>
  </si>
  <si>
    <t>0-21 (2)</t>
  </si>
  <si>
    <t>STUART TURNER</t>
  </si>
  <si>
    <t>1-10 (2)</t>
  </si>
  <si>
    <t>3-4 (2)</t>
  </si>
  <si>
    <t>STEVE CLARK</t>
  </si>
  <si>
    <t>0-11 (2)</t>
  </si>
  <si>
    <t>TIM BREWSTER</t>
  </si>
  <si>
    <t>SIMON GILL</t>
  </si>
  <si>
    <t>1-6 (2)</t>
  </si>
  <si>
    <t>1-9 (2)</t>
  </si>
  <si>
    <t>NICK PORTER</t>
  </si>
  <si>
    <t>3-11 (3)</t>
  </si>
  <si>
    <t>SONNY</t>
  </si>
  <si>
    <t>lous</t>
  </si>
  <si>
    <t>2-5 (3)</t>
  </si>
  <si>
    <t>1-6 (1)</t>
  </si>
  <si>
    <t>SLINDON</t>
  </si>
  <si>
    <t>COACH</t>
  </si>
  <si>
    <t>2-20 (3)</t>
  </si>
  <si>
    <t>TOBY</t>
  </si>
  <si>
    <t>0-8 (2)</t>
  </si>
  <si>
    <t>JIMMY WILD</t>
  </si>
  <si>
    <t>1-13 (2)</t>
  </si>
  <si>
    <t>TOM WILD</t>
  </si>
  <si>
    <t>2-10 (3)</t>
  </si>
  <si>
    <t>RACQUETEERS</t>
  </si>
  <si>
    <t>3-38 (4)</t>
  </si>
  <si>
    <t>2-23 (4)</t>
  </si>
  <si>
    <t>0-30 (2)</t>
  </si>
  <si>
    <t>PETER WEBSTER</t>
  </si>
  <si>
    <t>0-17 (3)</t>
  </si>
  <si>
    <t>EMSWORTH</t>
  </si>
  <si>
    <t>3-15 (4)</t>
  </si>
  <si>
    <t>XII MEN</t>
  </si>
  <si>
    <t>MATT RAWLINSON</t>
  </si>
  <si>
    <t>1-18 (3)</t>
  </si>
  <si>
    <t>RAYMARINE</t>
  </si>
  <si>
    <t>1-25 (4)</t>
  </si>
  <si>
    <t>WESTBOURNE</t>
  </si>
  <si>
    <t>3-31 (4)</t>
  </si>
  <si>
    <t>CHRIS PINK</t>
  </si>
  <si>
    <t>2-6 (2)</t>
  </si>
  <si>
    <t>CHARLIE</t>
  </si>
  <si>
    <t>N/A</t>
  </si>
  <si>
    <t>ANUPAM</t>
  </si>
  <si>
    <t>1-17 (3)</t>
  </si>
  <si>
    <t>1-24 (5)</t>
  </si>
  <si>
    <t>1-1 (4)</t>
  </si>
  <si>
    <t>RORY BELL</t>
  </si>
  <si>
    <t>0-24 (4)</t>
  </si>
  <si>
    <t>BEN WEBSTER</t>
  </si>
  <si>
    <t>0-18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</si>
</sst>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20"/>
      <color rgb="FFFFFF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Dash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center"/>
    </xf>
    <xf numFmtId="0" fontId="2" fillId="0" borderId="0" xfId="0" applyFont="1"/>
    <xf numFmtId="49" fontId="0" fillId="0" borderId="0" xfId="0" applyNumberFormat="1" applyAlignment="1">
      <alignment horizontal="center"/>
    </xf>
    <xf numFmtId="0" fontId="0" fillId="3" borderId="7" xfId="0" applyFill="1" applyBorder="1"/>
    <xf numFmtId="0" fontId="0" fillId="3" borderId="8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/>
    </xf>
    <xf numFmtId="49" fontId="0" fillId="4" borderId="6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6" xfId="0" applyBorder="1"/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0" fillId="5" borderId="6" xfId="0" applyFill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49" fontId="0" fillId="5" borderId="6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0" fillId="4" borderId="0" xfId="0" applyFill="1"/>
    <xf numFmtId="0" fontId="0" fillId="6" borderId="0" xfId="0" applyFill="1"/>
    <xf numFmtId="0" fontId="0" fillId="5" borderId="7" xfId="0" applyFill="1" applyBorder="1" applyAlignment="1">
      <alignment horizontal="center"/>
    </xf>
    <xf numFmtId="2" fontId="0" fillId="5" borderId="7" xfId="0" applyNumberFormat="1" applyFill="1" applyBorder="1" applyAlignment="1">
      <alignment horizontal="center"/>
    </xf>
    <xf numFmtId="49" fontId="0" fillId="5" borderId="7" xfId="0" applyNumberFormat="1" applyFill="1" applyBorder="1" applyAlignment="1">
      <alignment horizontal="center"/>
    </xf>
    <xf numFmtId="0" fontId="0" fillId="0" borderId="9" xfId="0" applyBorder="1"/>
    <xf numFmtId="2" fontId="6" fillId="0" borderId="6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82E27-E432-45B1-BE7E-B591793A4343}">
  <sheetPr>
    <pageSetUpPr fitToPage="1"/>
  </sheetPr>
  <dimension ref="B2:M121"/>
  <sheetViews>
    <sheetView tabSelected="1" workbookViewId="0">
      <selection activeCell="I49" sqref="I49"/>
    </sheetView>
  </sheetViews>
  <sheetFormatPr defaultRowHeight="15" x14ac:dyDescent="0.25"/>
  <cols>
    <col min="1" max="1" width="3.28515625" customWidth="1"/>
    <col min="2" max="2" width="24.7109375" customWidth="1"/>
    <col min="3" max="10" width="10.7109375" customWidth="1"/>
    <col min="11" max="11" width="11.140625" customWidth="1"/>
    <col min="12" max="12" width="10.7109375" customWidth="1"/>
    <col min="13" max="13" width="3.85546875" customWidth="1"/>
  </cols>
  <sheetData>
    <row r="2" spans="2:13" ht="26.25" x14ac:dyDescent="0.4">
      <c r="B2" s="38" t="s">
        <v>40</v>
      </c>
      <c r="C2" s="39"/>
      <c r="D2" s="39"/>
      <c r="E2" s="39"/>
      <c r="F2" s="39"/>
      <c r="G2" s="39"/>
      <c r="H2" s="39"/>
      <c r="I2" s="39"/>
      <c r="J2" s="39"/>
      <c r="K2" s="39"/>
      <c r="L2" s="40"/>
      <c r="M2" s="3"/>
    </row>
    <row r="3" spans="2:13" x14ac:dyDescent="0.25">
      <c r="B3" s="7"/>
      <c r="C3" s="18"/>
      <c r="D3" s="18"/>
      <c r="E3" s="18"/>
      <c r="F3" s="18"/>
      <c r="G3" s="18" t="s">
        <v>3</v>
      </c>
      <c r="H3" s="18" t="s">
        <v>15</v>
      </c>
      <c r="I3" s="18" t="s">
        <v>11</v>
      </c>
      <c r="J3" s="18" t="s">
        <v>13</v>
      </c>
      <c r="K3" s="19" t="s">
        <v>18</v>
      </c>
      <c r="L3" s="18" t="s">
        <v>14</v>
      </c>
      <c r="M3" s="3"/>
    </row>
    <row r="4" spans="2:13" x14ac:dyDescent="0.25">
      <c r="B4" s="8" t="s">
        <v>1</v>
      </c>
      <c r="C4" s="8" t="s">
        <v>2</v>
      </c>
      <c r="D4" s="8" t="s">
        <v>8</v>
      </c>
      <c r="E4" s="8" t="s">
        <v>9</v>
      </c>
      <c r="F4" s="8" t="s">
        <v>17</v>
      </c>
      <c r="G4" s="8" t="s">
        <v>10</v>
      </c>
      <c r="H4" s="8" t="s">
        <v>0</v>
      </c>
      <c r="I4" s="8" t="s">
        <v>12</v>
      </c>
      <c r="J4" s="8" t="s">
        <v>12</v>
      </c>
      <c r="K4" s="20" t="s">
        <v>19</v>
      </c>
      <c r="L4" s="8" t="s">
        <v>15</v>
      </c>
      <c r="M4" s="3"/>
    </row>
    <row r="5" spans="2:13" x14ac:dyDescent="0.25">
      <c r="B5" s="9" t="s">
        <v>4</v>
      </c>
      <c r="C5" s="9">
        <v>6</v>
      </c>
      <c r="D5" s="9">
        <v>20</v>
      </c>
      <c r="E5" s="9"/>
      <c r="F5" s="9">
        <v>6</v>
      </c>
      <c r="G5" s="9">
        <v>79</v>
      </c>
      <c r="H5" s="10">
        <f t="shared" ref="H5:H12" si="0">G5/F5</f>
        <v>13.166666666666666</v>
      </c>
      <c r="I5" s="10">
        <f t="shared" ref="I5:I12" si="1">D5*6/F5</f>
        <v>20</v>
      </c>
      <c r="J5" s="10">
        <f t="shared" ref="J5:J12" si="2">G5/D5</f>
        <v>3.95</v>
      </c>
      <c r="K5" s="11">
        <f t="shared" ref="K5:K12" si="3">3/(1/H5+1/I5+1/J5)</f>
        <v>7.9131886477462441</v>
      </c>
      <c r="L5" s="12" t="s">
        <v>57</v>
      </c>
      <c r="M5" s="3"/>
    </row>
    <row r="6" spans="2:13" x14ac:dyDescent="0.25">
      <c r="B6" s="22" t="s">
        <v>61</v>
      </c>
      <c r="C6" s="22">
        <v>9</v>
      </c>
      <c r="D6" s="22">
        <v>29</v>
      </c>
      <c r="E6" s="22"/>
      <c r="F6" s="22">
        <v>8</v>
      </c>
      <c r="G6" s="22">
        <v>157</v>
      </c>
      <c r="H6" s="14">
        <f t="shared" si="0"/>
        <v>19.625</v>
      </c>
      <c r="I6" s="14">
        <f t="shared" si="1"/>
        <v>21.75</v>
      </c>
      <c r="J6" s="23">
        <f t="shared" si="2"/>
        <v>5.4137931034482758</v>
      </c>
      <c r="K6" s="15">
        <f t="shared" si="3"/>
        <v>10.651676631141148</v>
      </c>
      <c r="L6" s="24" t="s">
        <v>86</v>
      </c>
      <c r="M6" s="3"/>
    </row>
    <row r="7" spans="2:13" x14ac:dyDescent="0.25">
      <c r="B7" s="13" t="s">
        <v>23</v>
      </c>
      <c r="C7" s="13">
        <v>8</v>
      </c>
      <c r="D7" s="13">
        <v>21</v>
      </c>
      <c r="E7" s="13"/>
      <c r="F7" s="13">
        <v>8</v>
      </c>
      <c r="G7" s="13">
        <v>146</v>
      </c>
      <c r="H7" s="14">
        <f t="shared" si="0"/>
        <v>18.25</v>
      </c>
      <c r="I7" s="14">
        <f t="shared" si="1"/>
        <v>15.75</v>
      </c>
      <c r="J7" s="14">
        <f t="shared" si="2"/>
        <v>6.9523809523809526</v>
      </c>
      <c r="K7" s="15">
        <f t="shared" si="3"/>
        <v>11.445043550394027</v>
      </c>
      <c r="L7" s="16" t="s">
        <v>93</v>
      </c>
      <c r="M7" s="3"/>
    </row>
    <row r="8" spans="2:13" x14ac:dyDescent="0.25">
      <c r="B8" s="13" t="s">
        <v>25</v>
      </c>
      <c r="C8" s="13">
        <v>11</v>
      </c>
      <c r="D8" s="13">
        <v>33</v>
      </c>
      <c r="E8" s="13"/>
      <c r="F8" s="9">
        <v>11</v>
      </c>
      <c r="G8" s="13">
        <v>216</v>
      </c>
      <c r="H8" s="14">
        <f t="shared" si="0"/>
        <v>19.636363636363637</v>
      </c>
      <c r="I8" s="14">
        <f t="shared" si="1"/>
        <v>18</v>
      </c>
      <c r="J8" s="14">
        <f t="shared" si="2"/>
        <v>6.5454545454545459</v>
      </c>
      <c r="K8" s="15">
        <f t="shared" si="3"/>
        <v>11.571428571428573</v>
      </c>
      <c r="L8" s="16" t="s">
        <v>57</v>
      </c>
      <c r="M8" s="3"/>
    </row>
    <row r="9" spans="2:13" x14ac:dyDescent="0.25">
      <c r="B9" s="13" t="s">
        <v>7</v>
      </c>
      <c r="C9" s="13">
        <v>10</v>
      </c>
      <c r="D9" s="13">
        <v>34</v>
      </c>
      <c r="E9" s="13"/>
      <c r="F9" s="13">
        <v>10</v>
      </c>
      <c r="G9" s="13">
        <v>210</v>
      </c>
      <c r="H9" s="14">
        <f t="shared" si="0"/>
        <v>21</v>
      </c>
      <c r="I9" s="14">
        <f t="shared" si="1"/>
        <v>20.399999999999999</v>
      </c>
      <c r="J9" s="14">
        <f t="shared" si="2"/>
        <v>6.1764705882352944</v>
      </c>
      <c r="K9" s="15">
        <f t="shared" si="3"/>
        <v>11.603466955579632</v>
      </c>
      <c r="L9" s="16" t="s">
        <v>80</v>
      </c>
      <c r="M9" s="3"/>
    </row>
    <row r="10" spans="2:13" x14ac:dyDescent="0.25">
      <c r="B10" s="13" t="s">
        <v>27</v>
      </c>
      <c r="C10" s="13">
        <v>7</v>
      </c>
      <c r="D10" s="13">
        <v>24</v>
      </c>
      <c r="E10" s="13"/>
      <c r="F10" s="13">
        <v>2</v>
      </c>
      <c r="G10" s="13">
        <v>114</v>
      </c>
      <c r="H10" s="14">
        <f t="shared" si="0"/>
        <v>57</v>
      </c>
      <c r="I10" s="14">
        <f t="shared" si="1"/>
        <v>72</v>
      </c>
      <c r="J10" s="14">
        <f t="shared" si="2"/>
        <v>4.75</v>
      </c>
      <c r="K10" s="15">
        <f t="shared" si="3"/>
        <v>12.398791540785499</v>
      </c>
      <c r="L10" s="16" t="s">
        <v>101</v>
      </c>
      <c r="M10" s="3"/>
    </row>
    <row r="11" spans="2:13" x14ac:dyDescent="0.25">
      <c r="B11" s="13" t="s">
        <v>6</v>
      </c>
      <c r="C11" s="13">
        <v>11</v>
      </c>
      <c r="D11" s="13">
        <v>30</v>
      </c>
      <c r="E11" s="13"/>
      <c r="F11" s="13">
        <v>4</v>
      </c>
      <c r="G11" s="13">
        <v>185</v>
      </c>
      <c r="H11" s="14">
        <f t="shared" si="0"/>
        <v>46.25</v>
      </c>
      <c r="I11" s="14">
        <f t="shared" si="1"/>
        <v>45</v>
      </c>
      <c r="J11" s="14">
        <f t="shared" si="2"/>
        <v>6.166666666666667</v>
      </c>
      <c r="K11" s="15">
        <f t="shared" si="3"/>
        <v>14.562682215743441</v>
      </c>
      <c r="L11" s="16" t="s">
        <v>39</v>
      </c>
      <c r="M11" s="3"/>
    </row>
    <row r="12" spans="2:13" ht="15.75" thickBot="1" x14ac:dyDescent="0.3">
      <c r="B12" s="33" t="s">
        <v>44</v>
      </c>
      <c r="C12" s="33">
        <v>8</v>
      </c>
      <c r="D12" s="33">
        <v>16</v>
      </c>
      <c r="E12" s="33"/>
      <c r="F12" s="33">
        <v>1</v>
      </c>
      <c r="G12" s="33">
        <v>128</v>
      </c>
      <c r="H12" s="25">
        <f t="shared" si="0"/>
        <v>128</v>
      </c>
      <c r="I12" s="25">
        <f t="shared" si="1"/>
        <v>96</v>
      </c>
      <c r="J12" s="34">
        <f t="shared" si="2"/>
        <v>8</v>
      </c>
      <c r="K12" s="26">
        <f t="shared" si="3"/>
        <v>20.945454545454545</v>
      </c>
      <c r="L12" s="35" t="s">
        <v>62</v>
      </c>
      <c r="M12" s="3"/>
    </row>
    <row r="13" spans="2:13" x14ac:dyDescent="0.25">
      <c r="B13" s="27" t="s">
        <v>16</v>
      </c>
      <c r="C13" s="27">
        <v>1</v>
      </c>
      <c r="D13" s="27">
        <v>2</v>
      </c>
      <c r="E13" s="36"/>
      <c r="F13" s="27">
        <v>2</v>
      </c>
      <c r="G13" s="27">
        <v>5</v>
      </c>
      <c r="H13" s="28">
        <f t="shared" ref="H13:H30" si="4">G13/F13</f>
        <v>2.5</v>
      </c>
      <c r="I13" s="28">
        <f t="shared" ref="I13:I30" si="5">D13*6/F13</f>
        <v>6</v>
      </c>
      <c r="J13" s="28">
        <f t="shared" ref="J13:J40" si="6">G13/D13</f>
        <v>2.5</v>
      </c>
      <c r="K13" s="30">
        <f t="shared" ref="K13:K30" si="7">3/(1/H13+1/I13+1/J13)</f>
        <v>3.103448275862069</v>
      </c>
      <c r="L13" s="29" t="s">
        <v>37</v>
      </c>
      <c r="M13" s="3"/>
    </row>
    <row r="14" spans="2:13" x14ac:dyDescent="0.25">
      <c r="B14" s="22" t="s">
        <v>94</v>
      </c>
      <c r="C14" s="22">
        <v>1</v>
      </c>
      <c r="D14" s="22">
        <v>2</v>
      </c>
      <c r="E14" s="22"/>
      <c r="F14" s="22">
        <v>2</v>
      </c>
      <c r="G14" s="22">
        <v>6</v>
      </c>
      <c r="H14" s="14">
        <f t="shared" si="4"/>
        <v>3</v>
      </c>
      <c r="I14" s="14">
        <f t="shared" si="5"/>
        <v>6</v>
      </c>
      <c r="J14" s="23">
        <f t="shared" si="6"/>
        <v>3</v>
      </c>
      <c r="K14" s="15">
        <f t="shared" si="7"/>
        <v>3.6000000000000005</v>
      </c>
      <c r="L14" s="24" t="s">
        <v>95</v>
      </c>
      <c r="M14" s="3"/>
    </row>
    <row r="15" spans="2:13" x14ac:dyDescent="0.25">
      <c r="B15" s="22" t="s">
        <v>77</v>
      </c>
      <c r="C15" s="22">
        <v>1</v>
      </c>
      <c r="D15" s="22">
        <v>3</v>
      </c>
      <c r="E15" s="22"/>
      <c r="F15" s="22">
        <v>2</v>
      </c>
      <c r="G15" s="22">
        <v>10</v>
      </c>
      <c r="H15" s="14">
        <f t="shared" si="4"/>
        <v>5</v>
      </c>
      <c r="I15" s="14">
        <f t="shared" si="5"/>
        <v>9</v>
      </c>
      <c r="J15" s="23">
        <f t="shared" si="6"/>
        <v>3.3333333333333335</v>
      </c>
      <c r="K15" s="15">
        <f t="shared" si="7"/>
        <v>4.9090909090909083</v>
      </c>
      <c r="L15" s="24" t="s">
        <v>78</v>
      </c>
      <c r="M15" s="3"/>
    </row>
    <row r="16" spans="2:13" x14ac:dyDescent="0.25">
      <c r="B16" s="13" t="s">
        <v>21</v>
      </c>
      <c r="C16" s="13">
        <v>1</v>
      </c>
      <c r="D16" s="13">
        <v>1</v>
      </c>
      <c r="E16" s="13"/>
      <c r="F16" s="13">
        <v>1</v>
      </c>
      <c r="G16" s="13">
        <v>6</v>
      </c>
      <c r="H16" s="14">
        <f t="shared" si="4"/>
        <v>6</v>
      </c>
      <c r="I16" s="14">
        <f t="shared" si="5"/>
        <v>6</v>
      </c>
      <c r="J16" s="14">
        <f t="shared" si="6"/>
        <v>6</v>
      </c>
      <c r="K16" s="15">
        <f t="shared" si="7"/>
        <v>6</v>
      </c>
      <c r="L16" s="16" t="s">
        <v>69</v>
      </c>
      <c r="M16" s="3"/>
    </row>
    <row r="17" spans="2:13" x14ac:dyDescent="0.25">
      <c r="B17" s="13" t="s">
        <v>24</v>
      </c>
      <c r="C17" s="13">
        <v>3</v>
      </c>
      <c r="D17" s="13">
        <v>6</v>
      </c>
      <c r="E17" s="13"/>
      <c r="F17" s="13">
        <v>2</v>
      </c>
      <c r="G17" s="13">
        <v>27</v>
      </c>
      <c r="H17" s="14">
        <f t="shared" si="4"/>
        <v>13.5</v>
      </c>
      <c r="I17" s="14">
        <f t="shared" si="5"/>
        <v>18</v>
      </c>
      <c r="J17" s="14">
        <f t="shared" si="6"/>
        <v>4.5</v>
      </c>
      <c r="K17" s="15">
        <f t="shared" si="7"/>
        <v>8.5263157894736832</v>
      </c>
      <c r="L17" s="16" t="s">
        <v>63</v>
      </c>
      <c r="M17" s="3"/>
    </row>
    <row r="18" spans="2:13" x14ac:dyDescent="0.25">
      <c r="B18" s="13" t="s">
        <v>42</v>
      </c>
      <c r="C18" s="13">
        <v>1</v>
      </c>
      <c r="D18" s="13">
        <v>2</v>
      </c>
      <c r="E18" s="13"/>
      <c r="F18" s="13">
        <v>1</v>
      </c>
      <c r="G18" s="13">
        <v>12</v>
      </c>
      <c r="H18" s="14">
        <f t="shared" si="4"/>
        <v>12</v>
      </c>
      <c r="I18" s="14">
        <f t="shared" si="5"/>
        <v>12</v>
      </c>
      <c r="J18" s="14">
        <f t="shared" si="6"/>
        <v>6</v>
      </c>
      <c r="K18" s="21">
        <f t="shared" si="7"/>
        <v>9</v>
      </c>
      <c r="L18" s="16" t="s">
        <v>43</v>
      </c>
      <c r="M18" s="3"/>
    </row>
    <row r="19" spans="2:13" x14ac:dyDescent="0.25">
      <c r="B19" s="33" t="s">
        <v>75</v>
      </c>
      <c r="C19" s="33">
        <v>1</v>
      </c>
      <c r="D19" s="33">
        <v>2</v>
      </c>
      <c r="E19" s="33"/>
      <c r="F19" s="33">
        <v>1</v>
      </c>
      <c r="G19" s="33">
        <v>13</v>
      </c>
      <c r="H19" s="25">
        <f t="shared" si="4"/>
        <v>13</v>
      </c>
      <c r="I19" s="25">
        <f t="shared" si="5"/>
        <v>12</v>
      </c>
      <c r="J19" s="34">
        <f t="shared" si="6"/>
        <v>6.5</v>
      </c>
      <c r="K19" s="26">
        <f t="shared" si="7"/>
        <v>9.5510204081632661</v>
      </c>
      <c r="L19" s="35" t="s">
        <v>76</v>
      </c>
      <c r="M19" s="3"/>
    </row>
    <row r="20" spans="2:13" x14ac:dyDescent="0.25">
      <c r="B20" s="13" t="s">
        <v>22</v>
      </c>
      <c r="C20" s="13">
        <v>4</v>
      </c>
      <c r="D20" s="13">
        <v>12</v>
      </c>
      <c r="E20" s="13"/>
      <c r="F20" s="13">
        <v>3</v>
      </c>
      <c r="G20" s="13">
        <v>56</v>
      </c>
      <c r="H20" s="14">
        <f t="shared" si="4"/>
        <v>18.666666666666668</v>
      </c>
      <c r="I20" s="14">
        <f t="shared" si="5"/>
        <v>24</v>
      </c>
      <c r="J20" s="14">
        <f t="shared" si="6"/>
        <v>4.666666666666667</v>
      </c>
      <c r="K20" s="15">
        <f t="shared" si="7"/>
        <v>9.6923076923076916</v>
      </c>
      <c r="L20" s="16" t="s">
        <v>81</v>
      </c>
      <c r="M20" s="3"/>
    </row>
    <row r="21" spans="2:13" x14ac:dyDescent="0.25">
      <c r="B21" s="13" t="s">
        <v>60</v>
      </c>
      <c r="C21" s="13">
        <v>4</v>
      </c>
      <c r="D21" s="13">
        <v>12</v>
      </c>
      <c r="E21" s="17"/>
      <c r="F21" s="13">
        <v>4</v>
      </c>
      <c r="G21" s="13">
        <v>70</v>
      </c>
      <c r="H21" s="14">
        <f t="shared" si="4"/>
        <v>17.5</v>
      </c>
      <c r="I21" s="14">
        <f t="shared" si="5"/>
        <v>18</v>
      </c>
      <c r="J21" s="14">
        <f t="shared" si="6"/>
        <v>5.833333333333333</v>
      </c>
      <c r="K21" s="15">
        <f t="shared" si="7"/>
        <v>10.558659217877095</v>
      </c>
      <c r="L21" s="16" t="s">
        <v>68</v>
      </c>
      <c r="M21" s="3"/>
    </row>
    <row r="22" spans="2:13" x14ac:dyDescent="0.25">
      <c r="B22" s="22" t="s">
        <v>83</v>
      </c>
      <c r="C22" s="22">
        <v>3</v>
      </c>
      <c r="D22" s="22">
        <v>10</v>
      </c>
      <c r="E22" s="22"/>
      <c r="F22" s="22">
        <v>2</v>
      </c>
      <c r="G22" s="22">
        <v>51</v>
      </c>
      <c r="H22" s="14">
        <f>G22/F22</f>
        <v>25.5</v>
      </c>
      <c r="I22" s="14">
        <f>D22*6/F22</f>
        <v>30</v>
      </c>
      <c r="J22" s="23">
        <f>G22/D22</f>
        <v>5.0999999999999996</v>
      </c>
      <c r="K22" s="15">
        <f>3/(1/H22+1/I22+1/J22)</f>
        <v>11.167883211678831</v>
      </c>
      <c r="L22" s="24" t="s">
        <v>84</v>
      </c>
      <c r="M22" s="3"/>
    </row>
    <row r="23" spans="2:13" x14ac:dyDescent="0.25">
      <c r="B23" s="13" t="s">
        <v>48</v>
      </c>
      <c r="C23" s="13">
        <v>1</v>
      </c>
      <c r="D23" s="13">
        <v>4</v>
      </c>
      <c r="E23" s="17"/>
      <c r="F23" s="13">
        <v>2</v>
      </c>
      <c r="G23" s="13">
        <v>35</v>
      </c>
      <c r="H23" s="14">
        <f t="shared" si="4"/>
        <v>17.5</v>
      </c>
      <c r="I23" s="14">
        <f t="shared" si="5"/>
        <v>12</v>
      </c>
      <c r="J23" s="14">
        <f t="shared" si="6"/>
        <v>8.75</v>
      </c>
      <c r="K23" s="15">
        <f t="shared" si="7"/>
        <v>11.77570093457944</v>
      </c>
      <c r="L23" s="16" t="s">
        <v>49</v>
      </c>
      <c r="M23" s="3"/>
    </row>
    <row r="24" spans="2:13" x14ac:dyDescent="0.25">
      <c r="B24" s="22" t="s">
        <v>5</v>
      </c>
      <c r="C24" s="22">
        <v>2</v>
      </c>
      <c r="D24" s="22">
        <v>6</v>
      </c>
      <c r="E24" s="22"/>
      <c r="F24" s="22">
        <v>2</v>
      </c>
      <c r="G24" s="22">
        <v>42</v>
      </c>
      <c r="H24" s="14">
        <f t="shared" si="4"/>
        <v>21</v>
      </c>
      <c r="I24" s="14">
        <f t="shared" si="5"/>
        <v>18</v>
      </c>
      <c r="J24" s="23">
        <f t="shared" si="6"/>
        <v>7</v>
      </c>
      <c r="K24" s="15">
        <f t="shared" si="7"/>
        <v>12.193548387096774</v>
      </c>
      <c r="L24" s="24" t="s">
        <v>72</v>
      </c>
      <c r="M24" s="3"/>
    </row>
    <row r="25" spans="2:13" x14ac:dyDescent="0.25">
      <c r="B25" s="13" t="s">
        <v>38</v>
      </c>
      <c r="C25" s="13">
        <v>4</v>
      </c>
      <c r="D25" s="13">
        <v>13</v>
      </c>
      <c r="E25" s="13"/>
      <c r="F25" s="13">
        <v>3</v>
      </c>
      <c r="G25" s="13">
        <v>80</v>
      </c>
      <c r="H25" s="14">
        <f t="shared" ref="H25" si="8">G25/F25</f>
        <v>26.666666666666668</v>
      </c>
      <c r="I25" s="14">
        <f t="shared" ref="I25" si="9">D25*6/F25</f>
        <v>26</v>
      </c>
      <c r="J25" s="14">
        <f t="shared" ref="J25" si="10">G25/D25</f>
        <v>6.1538461538461542</v>
      </c>
      <c r="K25" s="15">
        <f t="shared" ref="K25" si="11">3/(1/H25+1/I25+1/J25)</f>
        <v>12.580645161290324</v>
      </c>
      <c r="L25" s="16" t="s">
        <v>100</v>
      </c>
      <c r="M25" s="3"/>
    </row>
    <row r="26" spans="2:13" x14ac:dyDescent="0.25">
      <c r="B26" s="13" t="s">
        <v>98</v>
      </c>
      <c r="C26" s="13">
        <v>2</v>
      </c>
      <c r="D26" s="13">
        <v>5</v>
      </c>
      <c r="E26" s="13">
        <v>1</v>
      </c>
      <c r="F26" s="13">
        <v>1</v>
      </c>
      <c r="G26" s="13">
        <v>30</v>
      </c>
      <c r="H26" s="14">
        <f t="shared" si="4"/>
        <v>30</v>
      </c>
      <c r="I26" s="14">
        <f t="shared" si="5"/>
        <v>30</v>
      </c>
      <c r="J26" s="14">
        <f t="shared" ref="J26" si="12">G26/D26</f>
        <v>6</v>
      </c>
      <c r="K26" s="15">
        <f t="shared" si="7"/>
        <v>12.857142857142858</v>
      </c>
      <c r="L26" s="16" t="s">
        <v>99</v>
      </c>
      <c r="M26" s="3"/>
    </row>
    <row r="27" spans="2:13" x14ac:dyDescent="0.25">
      <c r="B27" s="22" t="s">
        <v>64</v>
      </c>
      <c r="C27" s="22">
        <v>4</v>
      </c>
      <c r="D27" s="22">
        <v>12</v>
      </c>
      <c r="E27" s="22"/>
      <c r="F27" s="22">
        <v>5</v>
      </c>
      <c r="G27" s="22">
        <v>110</v>
      </c>
      <c r="H27" s="14">
        <f t="shared" si="4"/>
        <v>22</v>
      </c>
      <c r="I27" s="14">
        <f t="shared" si="5"/>
        <v>14.4</v>
      </c>
      <c r="J27" s="23">
        <f t="shared" si="6"/>
        <v>9.1666666666666661</v>
      </c>
      <c r="K27" s="15">
        <f t="shared" si="7"/>
        <v>13.3934611048478</v>
      </c>
      <c r="L27" s="24" t="s">
        <v>65</v>
      </c>
      <c r="M27" s="3"/>
    </row>
    <row r="28" spans="2:13" x14ac:dyDescent="0.25">
      <c r="B28" s="13" t="s">
        <v>20</v>
      </c>
      <c r="C28" s="13">
        <v>3</v>
      </c>
      <c r="D28" s="13">
        <v>13</v>
      </c>
      <c r="E28" s="13"/>
      <c r="F28" s="13">
        <v>1</v>
      </c>
      <c r="G28" s="13">
        <v>80</v>
      </c>
      <c r="H28" s="14">
        <f t="shared" si="4"/>
        <v>80</v>
      </c>
      <c r="I28" s="14">
        <f t="shared" si="5"/>
        <v>78</v>
      </c>
      <c r="J28" s="14">
        <f t="shared" si="6"/>
        <v>6.1538461538461542</v>
      </c>
      <c r="K28" s="15">
        <f t="shared" si="7"/>
        <v>15.972696245733792</v>
      </c>
      <c r="L28" s="16" t="s">
        <v>91</v>
      </c>
      <c r="M28" s="3"/>
    </row>
    <row r="29" spans="2:13" x14ac:dyDescent="0.25">
      <c r="B29" s="13" t="s">
        <v>88</v>
      </c>
      <c r="C29" s="13">
        <v>3</v>
      </c>
      <c r="D29" s="13">
        <v>7</v>
      </c>
      <c r="E29" s="13"/>
      <c r="F29" s="13">
        <v>1</v>
      </c>
      <c r="G29" s="13">
        <v>65</v>
      </c>
      <c r="H29" s="14">
        <f t="shared" si="4"/>
        <v>65</v>
      </c>
      <c r="I29" s="14">
        <f t="shared" si="5"/>
        <v>42</v>
      </c>
      <c r="J29" s="14">
        <f t="shared" si="6"/>
        <v>9.2857142857142865</v>
      </c>
      <c r="K29" s="15">
        <f t="shared" si="7"/>
        <v>20.423940149625938</v>
      </c>
      <c r="L29" s="16" t="s">
        <v>89</v>
      </c>
      <c r="M29" s="3"/>
    </row>
    <row r="30" spans="2:13" x14ac:dyDescent="0.25">
      <c r="B30" s="22" t="s">
        <v>55</v>
      </c>
      <c r="C30" s="22">
        <v>4</v>
      </c>
      <c r="D30" s="22">
        <v>7</v>
      </c>
      <c r="E30" s="22"/>
      <c r="F30" s="22">
        <v>1</v>
      </c>
      <c r="G30" s="22">
        <v>78</v>
      </c>
      <c r="H30" s="14">
        <f t="shared" si="4"/>
        <v>78</v>
      </c>
      <c r="I30" s="14">
        <f t="shared" si="5"/>
        <v>42</v>
      </c>
      <c r="J30" s="23">
        <f t="shared" si="6"/>
        <v>11.142857142857142</v>
      </c>
      <c r="K30" s="15">
        <f t="shared" si="7"/>
        <v>23.739130434782609</v>
      </c>
      <c r="L30" s="24" t="s">
        <v>56</v>
      </c>
      <c r="M30" s="3"/>
    </row>
    <row r="31" spans="2:13" x14ac:dyDescent="0.25">
      <c r="B31" s="22" t="s">
        <v>102</v>
      </c>
      <c r="C31" s="22">
        <v>1</v>
      </c>
      <c r="D31" s="22">
        <v>4</v>
      </c>
      <c r="E31" s="22"/>
      <c r="F31" s="22">
        <v>0</v>
      </c>
      <c r="G31" s="22">
        <v>24</v>
      </c>
      <c r="H31" s="14" t="s">
        <v>97</v>
      </c>
      <c r="I31" s="14" t="s">
        <v>97</v>
      </c>
      <c r="J31" s="23">
        <f t="shared" si="6"/>
        <v>6</v>
      </c>
      <c r="K31" s="37" t="s">
        <v>97</v>
      </c>
      <c r="L31" s="24" t="s">
        <v>103</v>
      </c>
      <c r="M31" s="3"/>
    </row>
    <row r="32" spans="2:13" x14ac:dyDescent="0.25">
      <c r="B32" s="13" t="s">
        <v>36</v>
      </c>
      <c r="C32" s="13">
        <v>2</v>
      </c>
      <c r="D32" s="13">
        <v>5</v>
      </c>
      <c r="E32" s="13"/>
      <c r="F32" s="13">
        <v>0</v>
      </c>
      <c r="G32" s="13">
        <v>37</v>
      </c>
      <c r="H32" s="14" t="s">
        <v>97</v>
      </c>
      <c r="I32" s="14" t="s">
        <v>97</v>
      </c>
      <c r="J32" s="14">
        <f t="shared" si="6"/>
        <v>7.4</v>
      </c>
      <c r="K32" s="14" t="s">
        <v>97</v>
      </c>
      <c r="L32" s="16" t="s">
        <v>45</v>
      </c>
      <c r="M32" s="3"/>
    </row>
    <row r="33" spans="2:13" x14ac:dyDescent="0.25">
      <c r="B33" s="13" t="s">
        <v>26</v>
      </c>
      <c r="C33" s="13">
        <v>1</v>
      </c>
      <c r="D33" s="13">
        <v>4</v>
      </c>
      <c r="E33" s="13"/>
      <c r="F33" s="13">
        <v>0</v>
      </c>
      <c r="G33" s="13">
        <v>2</v>
      </c>
      <c r="H33" s="14" t="s">
        <v>97</v>
      </c>
      <c r="I33" s="14" t="s">
        <v>97</v>
      </c>
      <c r="J33" s="14">
        <f t="shared" si="6"/>
        <v>0.5</v>
      </c>
      <c r="K33" s="14" t="s">
        <v>97</v>
      </c>
      <c r="L33" s="16" t="s">
        <v>46</v>
      </c>
      <c r="M33" s="3"/>
    </row>
    <row r="34" spans="2:13" x14ac:dyDescent="0.25">
      <c r="B34" s="13" t="s">
        <v>28</v>
      </c>
      <c r="C34" s="13">
        <v>1</v>
      </c>
      <c r="D34" s="13">
        <v>2</v>
      </c>
      <c r="E34" s="17"/>
      <c r="F34" s="13">
        <v>0</v>
      </c>
      <c r="G34" s="13">
        <v>30</v>
      </c>
      <c r="H34" s="14" t="s">
        <v>97</v>
      </c>
      <c r="I34" s="14" t="s">
        <v>97</v>
      </c>
      <c r="J34" s="14">
        <f t="shared" si="6"/>
        <v>15</v>
      </c>
      <c r="K34" s="14" t="s">
        <v>97</v>
      </c>
      <c r="L34" s="16" t="s">
        <v>82</v>
      </c>
      <c r="M34" s="3"/>
    </row>
    <row r="35" spans="2:13" x14ac:dyDescent="0.25">
      <c r="B35" s="22" t="s">
        <v>53</v>
      </c>
      <c r="C35" s="22">
        <v>1</v>
      </c>
      <c r="D35" s="22">
        <v>2</v>
      </c>
      <c r="E35" s="22"/>
      <c r="F35" s="22">
        <v>0</v>
      </c>
      <c r="G35" s="22">
        <v>21</v>
      </c>
      <c r="H35" s="14" t="s">
        <v>97</v>
      </c>
      <c r="I35" s="14" t="s">
        <v>97</v>
      </c>
      <c r="J35" s="23">
        <f t="shared" si="6"/>
        <v>10.5</v>
      </c>
      <c r="K35" s="14" t="s">
        <v>97</v>
      </c>
      <c r="L35" s="24" t="s">
        <v>54</v>
      </c>
      <c r="M35" s="3"/>
    </row>
    <row r="36" spans="2:13" x14ac:dyDescent="0.25">
      <c r="B36" s="22" t="s">
        <v>58</v>
      </c>
      <c r="C36" s="22">
        <v>1</v>
      </c>
      <c r="D36" s="22">
        <v>2</v>
      </c>
      <c r="E36" s="22"/>
      <c r="F36" s="22">
        <v>0</v>
      </c>
      <c r="G36" s="22">
        <v>11</v>
      </c>
      <c r="H36" s="14" t="s">
        <v>97</v>
      </c>
      <c r="I36" s="14" t="s">
        <v>97</v>
      </c>
      <c r="J36" s="23">
        <f t="shared" si="6"/>
        <v>5.5</v>
      </c>
      <c r="K36" s="14" t="s">
        <v>97</v>
      </c>
      <c r="L36" s="24" t="s">
        <v>59</v>
      </c>
      <c r="M36" s="3"/>
    </row>
    <row r="37" spans="2:13" x14ac:dyDescent="0.25">
      <c r="B37" s="22" t="s">
        <v>73</v>
      </c>
      <c r="C37" s="22">
        <v>1</v>
      </c>
      <c r="D37" s="22">
        <v>2</v>
      </c>
      <c r="E37" s="22"/>
      <c r="F37" s="22">
        <v>0</v>
      </c>
      <c r="G37" s="22">
        <v>8</v>
      </c>
      <c r="H37" s="14" t="s">
        <v>97</v>
      </c>
      <c r="I37" s="14" t="s">
        <v>97</v>
      </c>
      <c r="J37" s="23">
        <f t="shared" si="6"/>
        <v>4</v>
      </c>
      <c r="K37" s="14" t="s">
        <v>97</v>
      </c>
      <c r="L37" s="24" t="s">
        <v>74</v>
      </c>
      <c r="M37" s="3"/>
    </row>
    <row r="38" spans="2:13" x14ac:dyDescent="0.25">
      <c r="B38" s="22" t="s">
        <v>96</v>
      </c>
      <c r="C38" s="22">
        <v>1</v>
      </c>
      <c r="D38" s="22">
        <v>2</v>
      </c>
      <c r="E38" s="22"/>
      <c r="F38" s="22">
        <v>0</v>
      </c>
      <c r="G38" s="22">
        <v>12</v>
      </c>
      <c r="H38" s="14" t="s">
        <v>97</v>
      </c>
      <c r="I38" s="14" t="s">
        <v>97</v>
      </c>
      <c r="J38" s="23">
        <f t="shared" si="6"/>
        <v>6</v>
      </c>
      <c r="K38" s="14" t="s">
        <v>97</v>
      </c>
      <c r="L38" s="24" t="s">
        <v>50</v>
      </c>
      <c r="M38" s="3"/>
    </row>
    <row r="39" spans="2:13" x14ac:dyDescent="0.25">
      <c r="B39" s="22" t="s">
        <v>104</v>
      </c>
      <c r="C39" s="22">
        <v>1</v>
      </c>
      <c r="D39" s="22">
        <v>3</v>
      </c>
      <c r="E39" s="22"/>
      <c r="F39" s="22">
        <v>0</v>
      </c>
      <c r="G39" s="22">
        <v>18</v>
      </c>
      <c r="H39" s="14" t="s">
        <v>97</v>
      </c>
      <c r="I39" s="14" t="s">
        <v>97</v>
      </c>
      <c r="J39" s="23">
        <f t="shared" si="6"/>
        <v>6</v>
      </c>
      <c r="K39" s="14" t="s">
        <v>97</v>
      </c>
      <c r="L39" s="24" t="s">
        <v>105</v>
      </c>
      <c r="M39" s="3"/>
    </row>
    <row r="40" spans="2:13" x14ac:dyDescent="0.25">
      <c r="B40" s="22" t="s">
        <v>66</v>
      </c>
      <c r="C40" s="22">
        <v>1</v>
      </c>
      <c r="D40" s="22">
        <v>2</v>
      </c>
      <c r="E40" s="22"/>
      <c r="F40" s="22">
        <v>0</v>
      </c>
      <c r="G40" s="22">
        <v>12</v>
      </c>
      <c r="H40" s="14" t="s">
        <v>97</v>
      </c>
      <c r="I40" s="14" t="s">
        <v>97</v>
      </c>
      <c r="J40" s="23">
        <f t="shared" si="6"/>
        <v>6</v>
      </c>
      <c r="K40" s="14" t="s">
        <v>97</v>
      </c>
      <c r="L40" s="24" t="s">
        <v>50</v>
      </c>
      <c r="M40" s="3"/>
    </row>
    <row r="41" spans="2:13" x14ac:dyDescent="0.25">
      <c r="H41" s="2" t="s">
        <v>29</v>
      </c>
      <c r="I41" s="4" t="s">
        <v>30</v>
      </c>
      <c r="J41" s="4" t="s">
        <v>31</v>
      </c>
      <c r="K41" s="4" t="s">
        <v>32</v>
      </c>
      <c r="L41" s="6" t="s">
        <v>34</v>
      </c>
    </row>
    <row r="42" spans="2:13" x14ac:dyDescent="0.25">
      <c r="B42" s="41" t="s">
        <v>35</v>
      </c>
      <c r="C42" s="42"/>
      <c r="D42" s="43"/>
      <c r="E42" s="43"/>
      <c r="K42" s="5" t="s">
        <v>33</v>
      </c>
      <c r="L42" s="1"/>
    </row>
    <row r="43" spans="2:13" x14ac:dyDescent="0.25">
      <c r="L43" s="1"/>
    </row>
    <row r="44" spans="2:13" x14ac:dyDescent="0.25">
      <c r="L44" s="1"/>
    </row>
    <row r="45" spans="2:13" x14ac:dyDescent="0.25">
      <c r="B45" s="31" t="s">
        <v>41</v>
      </c>
      <c r="L45" s="1"/>
    </row>
    <row r="46" spans="2:13" x14ac:dyDescent="0.25">
      <c r="B46" s="31" t="s">
        <v>47</v>
      </c>
      <c r="L46" s="1"/>
    </row>
    <row r="47" spans="2:13" x14ac:dyDescent="0.25">
      <c r="B47" s="31" t="s">
        <v>51</v>
      </c>
      <c r="L47" s="1"/>
    </row>
    <row r="48" spans="2:13" x14ac:dyDescent="0.25">
      <c r="B48" s="31" t="s">
        <v>52</v>
      </c>
      <c r="L48" s="1"/>
    </row>
    <row r="49" spans="2:12" x14ac:dyDescent="0.25">
      <c r="B49" s="31" t="s">
        <v>67</v>
      </c>
      <c r="L49" s="1"/>
    </row>
    <row r="50" spans="2:12" x14ac:dyDescent="0.25">
      <c r="B50" s="31" t="s">
        <v>70</v>
      </c>
      <c r="L50" s="1"/>
    </row>
    <row r="51" spans="2:12" x14ac:dyDescent="0.25">
      <c r="B51" s="31" t="s">
        <v>71</v>
      </c>
      <c r="L51" s="1"/>
    </row>
    <row r="52" spans="2:12" x14ac:dyDescent="0.25">
      <c r="B52" s="31" t="s">
        <v>47</v>
      </c>
      <c r="L52" s="1"/>
    </row>
    <row r="53" spans="2:12" x14ac:dyDescent="0.25">
      <c r="B53" s="31" t="s">
        <v>79</v>
      </c>
      <c r="L53" s="1"/>
    </row>
    <row r="54" spans="2:12" x14ac:dyDescent="0.25">
      <c r="B54" s="32" t="s">
        <v>85</v>
      </c>
      <c r="L54" s="1"/>
    </row>
    <row r="55" spans="2:12" x14ac:dyDescent="0.25">
      <c r="B55" s="31" t="s">
        <v>79</v>
      </c>
      <c r="L55" s="1"/>
    </row>
    <row r="56" spans="2:12" x14ac:dyDescent="0.25">
      <c r="B56" s="31" t="s">
        <v>87</v>
      </c>
      <c r="L56" s="1"/>
    </row>
    <row r="57" spans="2:12" x14ac:dyDescent="0.25">
      <c r="B57" s="31" t="s">
        <v>71</v>
      </c>
      <c r="L57" s="1"/>
    </row>
    <row r="58" spans="2:12" x14ac:dyDescent="0.25">
      <c r="B58" s="31" t="s">
        <v>90</v>
      </c>
      <c r="L58" s="1"/>
    </row>
    <row r="59" spans="2:12" x14ac:dyDescent="0.25">
      <c r="B59" s="31" t="s">
        <v>92</v>
      </c>
      <c r="L59" s="1"/>
    </row>
    <row r="60" spans="2:12" x14ac:dyDescent="0.25">
      <c r="B60" s="31" t="s">
        <v>51</v>
      </c>
      <c r="L60" s="1"/>
    </row>
    <row r="61" spans="2:12" x14ac:dyDescent="0.25">
      <c r="L61" s="1"/>
    </row>
    <row r="62" spans="2:12" x14ac:dyDescent="0.25">
      <c r="L62" s="1"/>
    </row>
    <row r="63" spans="2:12" x14ac:dyDescent="0.25">
      <c r="L63" s="1"/>
    </row>
    <row r="64" spans="2:12" x14ac:dyDescent="0.25">
      <c r="L64" s="1"/>
    </row>
    <row r="65" spans="12:12" x14ac:dyDescent="0.25">
      <c r="L65" s="1"/>
    </row>
    <row r="66" spans="12:12" x14ac:dyDescent="0.25">
      <c r="L66" s="1"/>
    </row>
    <row r="67" spans="12:12" x14ac:dyDescent="0.25">
      <c r="L67" s="1"/>
    </row>
    <row r="68" spans="12:12" x14ac:dyDescent="0.25">
      <c r="L68" s="1"/>
    </row>
    <row r="69" spans="12:12" x14ac:dyDescent="0.25">
      <c r="L69" s="1"/>
    </row>
    <row r="70" spans="12:12" x14ac:dyDescent="0.25">
      <c r="L70" s="1"/>
    </row>
    <row r="71" spans="12:12" x14ac:dyDescent="0.25">
      <c r="L71" s="1"/>
    </row>
    <row r="72" spans="12:12" x14ac:dyDescent="0.25">
      <c r="L72" s="1"/>
    </row>
    <row r="73" spans="12:12" x14ac:dyDescent="0.25">
      <c r="L73" s="1"/>
    </row>
    <row r="74" spans="12:12" x14ac:dyDescent="0.25">
      <c r="L74" s="1"/>
    </row>
    <row r="75" spans="12:12" x14ac:dyDescent="0.25">
      <c r="L75" s="1"/>
    </row>
    <row r="76" spans="12:12" x14ac:dyDescent="0.25">
      <c r="L76" s="1"/>
    </row>
    <row r="77" spans="12:12" x14ac:dyDescent="0.25">
      <c r="L77" s="1"/>
    </row>
    <row r="78" spans="12:12" x14ac:dyDescent="0.25">
      <c r="L78" s="1"/>
    </row>
    <row r="79" spans="12:12" x14ac:dyDescent="0.25">
      <c r="L79" s="1"/>
    </row>
    <row r="80" spans="12:12" x14ac:dyDescent="0.25">
      <c r="L80" s="1"/>
    </row>
    <row r="81" spans="12:12" x14ac:dyDescent="0.25">
      <c r="L81" s="1"/>
    </row>
    <row r="82" spans="12:12" x14ac:dyDescent="0.25">
      <c r="L82" s="1"/>
    </row>
    <row r="83" spans="12:12" x14ac:dyDescent="0.25">
      <c r="L83" s="1"/>
    </row>
    <row r="84" spans="12:12" x14ac:dyDescent="0.25">
      <c r="L84" s="1"/>
    </row>
    <row r="85" spans="12:12" x14ac:dyDescent="0.25">
      <c r="L85" s="1"/>
    </row>
    <row r="86" spans="12:12" x14ac:dyDescent="0.25">
      <c r="L86" s="1"/>
    </row>
    <row r="87" spans="12:12" x14ac:dyDescent="0.25">
      <c r="L87" s="1"/>
    </row>
    <row r="88" spans="12:12" x14ac:dyDescent="0.25">
      <c r="L88" s="1"/>
    </row>
    <row r="89" spans="12:12" x14ac:dyDescent="0.25">
      <c r="L89" s="1"/>
    </row>
    <row r="90" spans="12:12" x14ac:dyDescent="0.25">
      <c r="L90" s="1"/>
    </row>
    <row r="91" spans="12:12" x14ac:dyDescent="0.25">
      <c r="L91" s="1"/>
    </row>
    <row r="92" spans="12:12" x14ac:dyDescent="0.25">
      <c r="L92" s="1"/>
    </row>
    <row r="93" spans="12:12" x14ac:dyDescent="0.25">
      <c r="L93" s="1"/>
    </row>
    <row r="94" spans="12:12" x14ac:dyDescent="0.25">
      <c r="L94" s="1"/>
    </row>
    <row r="95" spans="12:12" x14ac:dyDescent="0.25">
      <c r="L95" s="1"/>
    </row>
    <row r="96" spans="12:12" x14ac:dyDescent="0.25">
      <c r="L96" s="1"/>
    </row>
    <row r="97" spans="12:12" x14ac:dyDescent="0.25">
      <c r="L97" s="1"/>
    </row>
    <row r="98" spans="12:12" x14ac:dyDescent="0.25">
      <c r="L98" s="1"/>
    </row>
    <row r="99" spans="12:12" x14ac:dyDescent="0.25">
      <c r="L99" s="1"/>
    </row>
    <row r="100" spans="12:12" x14ac:dyDescent="0.25">
      <c r="L100" s="1"/>
    </row>
    <row r="101" spans="12:12" x14ac:dyDescent="0.25">
      <c r="L101" s="1"/>
    </row>
    <row r="102" spans="12:12" x14ac:dyDescent="0.25">
      <c r="L102" s="1"/>
    </row>
    <row r="103" spans="12:12" x14ac:dyDescent="0.25">
      <c r="L103" s="1"/>
    </row>
    <row r="104" spans="12:12" x14ac:dyDescent="0.25">
      <c r="L104" s="1"/>
    </row>
    <row r="105" spans="12:12" x14ac:dyDescent="0.25">
      <c r="L105" s="1"/>
    </row>
    <row r="106" spans="12:12" x14ac:dyDescent="0.25">
      <c r="L106" s="1"/>
    </row>
    <row r="107" spans="12:12" x14ac:dyDescent="0.25">
      <c r="L107" s="1"/>
    </row>
    <row r="108" spans="12:12" x14ac:dyDescent="0.25">
      <c r="L108" s="1"/>
    </row>
    <row r="109" spans="12:12" x14ac:dyDescent="0.25">
      <c r="L109" s="1"/>
    </row>
    <row r="110" spans="12:12" x14ac:dyDescent="0.25">
      <c r="L110" s="1"/>
    </row>
    <row r="111" spans="12:12" x14ac:dyDescent="0.25">
      <c r="L111" s="1"/>
    </row>
    <row r="112" spans="12:12" x14ac:dyDescent="0.25">
      <c r="L112" s="1"/>
    </row>
    <row r="113" spans="12:12" x14ac:dyDescent="0.25">
      <c r="L113" s="1"/>
    </row>
    <row r="114" spans="12:12" x14ac:dyDescent="0.25">
      <c r="L114" s="1"/>
    </row>
    <row r="115" spans="12:12" x14ac:dyDescent="0.25">
      <c r="L115" s="1"/>
    </row>
    <row r="116" spans="12:12" x14ac:dyDescent="0.25">
      <c r="L116" s="1"/>
    </row>
    <row r="117" spans="12:12" x14ac:dyDescent="0.25">
      <c r="L117" s="1"/>
    </row>
    <row r="118" spans="12:12" x14ac:dyDescent="0.25">
      <c r="L118" s="1"/>
    </row>
    <row r="119" spans="12:12" x14ac:dyDescent="0.25">
      <c r="L119" s="1"/>
    </row>
    <row r="120" spans="12:12" x14ac:dyDescent="0.25">
      <c r="L120" s="1"/>
    </row>
    <row r="121" spans="12:12" x14ac:dyDescent="0.25">
      <c r="L121" s="1"/>
    </row>
  </sheetData>
  <sortState xmlns:xlrd2="http://schemas.microsoft.com/office/spreadsheetml/2017/richdata2" ref="B5:L12">
    <sortCondition ref="K5:K12"/>
  </sortState>
  <mergeCells count="2">
    <mergeCell ref="B2:L2"/>
    <mergeCell ref="B42:E42"/>
  </mergeCells>
  <pageMargins left="0.7" right="0.7" top="0.75" bottom="0.75" header="0.3" footer="0.3"/>
  <pageSetup paperSize="9" scale="95" orientation="landscape" r:id="rId1"/>
  <headerFooter>
    <oddHeader>&amp;L&amp;"Calibri"&amp;10&amp;K000000Public&amp;1#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Martin</dc:creator>
  <cp:lastModifiedBy>Vinnie Martin Smith</cp:lastModifiedBy>
  <cp:lastPrinted>2019-09-14T13:15:25Z</cp:lastPrinted>
  <dcterms:created xsi:type="dcterms:W3CDTF">2019-09-09T02:08:54Z</dcterms:created>
  <dcterms:modified xsi:type="dcterms:W3CDTF">2022-09-16T14:53:11Z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49451c-3de0-42a7-9dab-23ba154db4b3_Enabled">
    <vt:lpwstr>true</vt:lpwstr>
  </property>
  <property fmtid="{D5CDD505-2E9C-101B-9397-08002B2CF9AE}" pid="3" name="MSIP_Label_9149451c-3de0-42a7-9dab-23ba154db4b3_SetDate">
    <vt:lpwstr>2022-09-14T00:39:52Z</vt:lpwstr>
  </property>
  <property fmtid="{D5CDD505-2E9C-101B-9397-08002B2CF9AE}" pid="4" name="MSIP_Label_9149451c-3de0-42a7-9dab-23ba154db4b3_Method">
    <vt:lpwstr>Standard</vt:lpwstr>
  </property>
  <property fmtid="{D5CDD505-2E9C-101B-9397-08002B2CF9AE}" pid="5" name="MSIP_Label_9149451c-3de0-42a7-9dab-23ba154db4b3_Name">
    <vt:lpwstr>Public</vt:lpwstr>
  </property>
  <property fmtid="{D5CDD505-2E9C-101B-9397-08002B2CF9AE}" pid="6" name="MSIP_Label_9149451c-3de0-42a7-9dab-23ba154db4b3_SiteId">
    <vt:lpwstr>4f581335-9f87-4ee1-99df-47ab8a36a66d</vt:lpwstr>
  </property>
  <property fmtid="{D5CDD505-2E9C-101B-9397-08002B2CF9AE}" pid="7" name="MSIP_Label_9149451c-3de0-42a7-9dab-23ba154db4b3_ActionId">
    <vt:lpwstr>97dfd3f4-b49d-44e7-8238-18cfe9234fa1</vt:lpwstr>
  </property>
  <property fmtid="{D5CDD505-2E9C-101B-9397-08002B2CF9AE}" pid="8" name="MSIP_Label_9149451c-3de0-42a7-9dab-23ba154db4b3_ContentBits">
    <vt:lpwstr>1</vt:lpwstr>
  </property>
</Properties>
</file>